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agoda-my.sharepoint.com/personal/shindy_lanova_agoda_com/Documents/D drive/Shindy Lanova/Agoda Homes/KPI/2023 - Q2/6. Net to Sell/"/>
    </mc:Choice>
  </mc:AlternateContent>
  <xr:revisionPtr revIDLastSave="120" documentId="8_{3E442916-16E7-428E-BBC5-1CA72D86CE95}" xr6:coauthVersionLast="47" xr6:coauthVersionMax="47" xr10:uidLastSave="{A82CDCE7-60AF-49D8-ADBA-B9E7808F06E8}"/>
  <bookViews>
    <workbookView xWindow="-120" yWindow="-120" windowWidth="21840" windowHeight="13140" xr2:uid="{00000000-000D-0000-FFFF-FFFF00000000}"/>
  </bookViews>
  <sheets>
    <sheet name="Calculator" sheetId="1" r:id="rId1"/>
  </sheets>
  <externalReferences>
    <externalReference r:id="rId2"/>
    <externalReference r:id="rId3"/>
    <externalReference r:id="rId4"/>
  </externalReferences>
  <definedNames>
    <definedName name="Agoda_Yielded_Out">'[1]Hotel Status'!#REF!</definedName>
    <definedName name="causes">[2]Values!$B$2:$B$41</definedName>
    <definedName name="Fixed">#REF!</definedName>
    <definedName name="LombokMMlist">'[2]Lombok MM List'!$A:$C</definedName>
    <definedName name="MMlist">'[3]MM List'!$A:$C</definedName>
    <definedName name="mmlist2">#REF!</definedName>
    <definedName name="real">[2]Values!$B$52:$B$53</definedName>
    <definedName name="realerrors">[1]Values!$B$35:$B$36</definedName>
    <definedName name="resolution">[2]Values!$B$44:$B$49</definedName>
    <definedName name="YogyaMMlist">'[2]Yogya MM List'!$A:$C</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9" i="1" s="1"/>
  <c r="D11" i="1" s="1"/>
  <c r="D13" i="1" l="1"/>
</calcChain>
</file>

<file path=xl/sharedStrings.xml><?xml version="1.0" encoding="utf-8"?>
<sst xmlns="http://schemas.openxmlformats.org/spreadsheetml/2006/main" count="18" uniqueCount="18">
  <si>
    <t>How to see base-rate receive</t>
  </si>
  <si>
    <t>Calendar rate set up</t>
  </si>
  <si>
    <t>How to use calculator?</t>
  </si>
  <si>
    <t>Promotion setup % discount</t>
  </si>
  <si>
    <t>Rate channel % discount</t>
  </si>
  <si>
    <t>Reference sell rate to customer</t>
  </si>
  <si>
    <t>Country level commission%</t>
  </si>
  <si>
    <t>Commission amount</t>
  </si>
  <si>
    <t>Tax on commission %</t>
  </si>
  <si>
    <t>Tax on Commission amount</t>
  </si>
  <si>
    <t>1. Please enter the rate you wish to input on the calendar into cell D4.</t>
  </si>
  <si>
    <t>2. Enter the current available promotion setup percentage in cell D5. If there are multiple promotions, kindly input the summarized percentage from all active promotions.</t>
  </si>
  <si>
    <t>3. Provide the current available rate channel (APS, Mobile, Golocal, etc.) in cell D6.</t>
  </si>
  <si>
    <t>4. Input the country-level commission in cell D8.</t>
  </si>
  <si>
    <t>5. Enter the tax on commission applicable to your country in cell D10.</t>
  </si>
  <si>
    <t>* Base Rate is the estimated tax and fee inclusive amount you will receive after subtracting Agoda’s compensation, additional discounts, and fees for optional programs from the Reference Sell Rate. Please note that the use of Agoda’s calculator is purely for business facilitation purposes. You are responsible for your own verification, determination, and loading of the Reference Sell Rates on YCS.</t>
  </si>
  <si>
    <t>Please input only in the white cell, and the result will be shown in the blue cell.</t>
  </si>
  <si>
    <t>Base-rate* received in the Voucher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</si>
</sst>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00;\(#,##0.00\)"/>
  </numFmts>
  <fonts count="10" x14ac:knownFonts="1">
    <font>
      <sz val="11"/>
      <color theme="1"/>
      <name val="Calibri"/>
      <family val="2"/>
      <scheme val="minor"/>
    </font>
    <font>
      <sz val="11"/>
      <color theme="1"/>
      <name val="Calibri"/>
      <family val="2"/>
      <scheme val="minor"/>
    </font>
    <font>
      <sz val="10"/>
      <name val="Arial"/>
      <family val="2"/>
    </font>
    <font>
      <sz val="10"/>
      <name val="Arial"/>
      <family val="2"/>
    </font>
    <font>
      <sz val="20"/>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2" fillId="0" borderId="0"/>
    <xf numFmtId="0" fontId="2" fillId="0" borderId="0"/>
    <xf numFmtId="165" fontId="1" fillId="0" borderId="0"/>
    <xf numFmtId="165" fontId="2" fillId="0" borderId="0"/>
    <xf numFmtId="165" fontId="2" fillId="0" borderId="0"/>
  </cellStyleXfs>
  <cellXfs count="20">
    <xf numFmtId="0" fontId="0" fillId="0" borderId="0" xfId="0"/>
    <xf numFmtId="0" fontId="0" fillId="0" borderId="0" xfId="0" applyAlignment="1">
      <alignment horizontal="center"/>
    </xf>
    <xf numFmtId="0" fontId="5" fillId="0" borderId="0" xfId="0" applyFont="1"/>
    <xf numFmtId="0" fontId="5" fillId="0" borderId="1" xfId="0" applyFont="1" applyBorder="1" applyAlignment="1">
      <alignment vertical="center" wrapText="1"/>
    </xf>
    <xf numFmtId="164" fontId="0" fillId="0" borderId="0" xfId="0" applyNumberFormat="1"/>
    <xf numFmtId="43" fontId="0" fillId="0" borderId="0" xfId="0" applyNumberFormat="1"/>
    <xf numFmtId="1" fontId="0" fillId="0" borderId="0" xfId="0" applyNumberFormat="1"/>
    <xf numFmtId="164" fontId="5" fillId="0" borderId="0" xfId="0" applyNumberFormat="1" applyFont="1"/>
    <xf numFmtId="164" fontId="4" fillId="0" borderId="1" xfId="1" applyNumberFormat="1" applyFont="1" applyFill="1" applyBorder="1" applyAlignment="1">
      <alignment vertical="center"/>
    </xf>
    <xf numFmtId="0" fontId="4" fillId="0" borderId="1" xfId="2" applyNumberFormat="1" applyFont="1" applyFill="1" applyBorder="1" applyAlignment="1">
      <alignment vertical="center"/>
    </xf>
    <xf numFmtId="0" fontId="6" fillId="0" borderId="0" xfId="0" applyFont="1"/>
    <xf numFmtId="0" fontId="5" fillId="3" borderId="1" xfId="0" applyFont="1" applyFill="1" applyBorder="1" applyAlignment="1">
      <alignment vertical="center" wrapText="1"/>
    </xf>
    <xf numFmtId="164" fontId="4" fillId="3" borderId="1" xfId="2" applyNumberFormat="1" applyFont="1" applyFill="1" applyBorder="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8" fillId="0" borderId="0" xfId="0" applyFont="1" applyAlignment="1">
      <alignment vertical="top" wrapText="1"/>
    </xf>
  </cellXfs>
  <cellStyles count="11">
    <cellStyle name="Comma" xfId="1" builtinId="3"/>
    <cellStyle name="Normal" xfId="0" builtinId="0"/>
    <cellStyle name="Normal 2" xfId="3" xr:uid="{00000000-0005-0000-0000-000002000000}"/>
    <cellStyle name="Normal 2 2" xfId="4" xr:uid="{00000000-0005-0000-0000-000003000000}"/>
    <cellStyle name="Normal 2 2 2" xfId="9" xr:uid="{00000000-0005-0000-0000-000004000000}"/>
    <cellStyle name="Normal 2 2 3" xfId="10" xr:uid="{00000000-0005-0000-0000-000005000000}"/>
    <cellStyle name="Normal 3" xfId="5" xr:uid="{00000000-0005-0000-0000-000006000000}"/>
    <cellStyle name="Normal 3 2" xfId="6" xr:uid="{00000000-0005-0000-0000-000007000000}"/>
    <cellStyle name="Normal 4" xfId="7" xr:uid="{00000000-0005-0000-0000-000008000000}"/>
    <cellStyle name="Normal 5" xfId="8" xr:uid="{00000000-0005-0000-0000-000009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suwarno\AppData\Local\Microsoft\Windows\Temporary%20Internet%20Files\Content.Outlook\00SNTPWA\TEMPLATE%20PBS%20Causes%20and%20Resolutions%20V3%20-%2001%20April%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ali\PBS%20Other\B-com%201%25%20Target\2013\05%20May\Analysis%20TEMPLATE%20PBS%20Causes%20and%20Resolutions%20V6%20-%2001%20May%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fsuwarno\AppData\Local\Microsoft\Windows\Temporary%20Internet%20Files\Content.Outlook\00SNTPWA\akhoiron-bsulistiyani-csanjaya-fmoningka%20fil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Values"/>
      <sheetName val="MM List"/>
      <sheetName val="Mark Up"/>
      <sheetName val="Hotel Status"/>
      <sheetName val="Cause"/>
      <sheetName val="Sheet2"/>
      <sheetName val="bcom"/>
      <sheetName val="alert"/>
      <sheetName val="Sheet5"/>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2"/>
      <sheetName val="Template"/>
      <sheetName val="Values"/>
      <sheetName val="Bali MM List"/>
      <sheetName val="Yogya MM List"/>
      <sheetName val="Lombok MM List"/>
      <sheetName val="Mark Up"/>
      <sheetName val="Sheet1"/>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RelationsList (25)"/>
      <sheetName val="MM List"/>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4"/>
  <sheetViews>
    <sheetView showGridLines="0" tabSelected="1" zoomScale="85" zoomScaleNormal="85" workbookViewId="0">
      <selection activeCell="F14" sqref="F14"/>
    </sheetView>
  </sheetViews>
  <sheetFormatPr defaultRowHeight="15" x14ac:dyDescent="0.25"/>
  <cols>
    <col min="1" max="1" width="3.7109375" customWidth="1"/>
    <col min="2" max="2" width="7" customWidth="1"/>
    <col min="3" max="3" width="35.5703125" style="1" customWidth="1"/>
    <col min="4" max="4" width="29.7109375" customWidth="1"/>
    <col min="5" max="5" width="7.5703125" customWidth="1"/>
    <col min="6" max="6" width="139.42578125" customWidth="1"/>
    <col min="7" max="7" width="10.5703125" bestFit="1" customWidth="1"/>
  </cols>
  <sheetData>
    <row r="1" spans="2:7" ht="21" x14ac:dyDescent="0.35">
      <c r="B1" s="2"/>
      <c r="C1" s="10"/>
      <c r="D1" s="2"/>
      <c r="E1" s="2"/>
      <c r="F1" s="2"/>
    </row>
    <row r="2" spans="2:7" ht="41.25" customHeight="1" x14ac:dyDescent="0.35">
      <c r="B2" s="2"/>
      <c r="C2" s="13" t="s">
        <v>0</v>
      </c>
      <c r="D2" s="14"/>
      <c r="E2" s="2"/>
      <c r="F2" s="2"/>
    </row>
    <row r="3" spans="2:7" ht="3.75" customHeight="1" x14ac:dyDescent="0.35">
      <c r="B3" s="2"/>
      <c r="C3" s="2"/>
      <c r="D3" s="2"/>
      <c r="E3" s="2"/>
      <c r="F3" s="2"/>
    </row>
    <row r="4" spans="2:7" ht="42" customHeight="1" x14ac:dyDescent="0.35">
      <c r="B4" s="2"/>
      <c r="C4" s="3" t="s">
        <v>1</v>
      </c>
      <c r="D4" s="8">
        <v>150000</v>
      </c>
      <c r="E4" s="2"/>
      <c r="F4" s="15" t="s">
        <v>2</v>
      </c>
      <c r="G4" s="16"/>
    </row>
    <row r="5" spans="2:7" ht="35.1" customHeight="1" x14ac:dyDescent="0.35">
      <c r="B5" s="2"/>
      <c r="C5" s="3" t="s">
        <v>3</v>
      </c>
      <c r="D5" s="9">
        <v>10</v>
      </c>
      <c r="E5" s="2"/>
      <c r="F5" s="17" t="s">
        <v>10</v>
      </c>
      <c r="G5" s="16"/>
    </row>
    <row r="6" spans="2:7" ht="35.1" customHeight="1" x14ac:dyDescent="0.35">
      <c r="B6" s="2"/>
      <c r="C6" s="3" t="s">
        <v>4</v>
      </c>
      <c r="D6" s="9">
        <v>10</v>
      </c>
      <c r="E6" s="2"/>
      <c r="F6" s="17" t="s">
        <v>11</v>
      </c>
      <c r="G6" s="16"/>
    </row>
    <row r="7" spans="2:7" ht="39" customHeight="1" x14ac:dyDescent="0.35">
      <c r="B7" s="2"/>
      <c r="C7" s="11" t="s">
        <v>5</v>
      </c>
      <c r="D7" s="12">
        <f>D4-((D4*D5/100)+(D4*D6/100))</f>
        <v>120000</v>
      </c>
      <c r="E7" s="2"/>
      <c r="F7" s="19" t="s">
        <v>12</v>
      </c>
      <c r="G7" s="16"/>
    </row>
    <row r="8" spans="2:7" ht="26.25" x14ac:dyDescent="0.35">
      <c r="B8" s="2"/>
      <c r="C8" s="3" t="s">
        <v>6</v>
      </c>
      <c r="D8" s="9">
        <v>18</v>
      </c>
      <c r="E8" s="2"/>
      <c r="F8" s="19" t="s">
        <v>13</v>
      </c>
      <c r="G8" s="16"/>
    </row>
    <row r="9" spans="2:7" ht="26.25" x14ac:dyDescent="0.35">
      <c r="B9" s="2"/>
      <c r="C9" s="11" t="s">
        <v>7</v>
      </c>
      <c r="D9" s="12">
        <f>D7*D8/100</f>
        <v>21600</v>
      </c>
      <c r="E9" s="2"/>
      <c r="F9" s="19" t="s">
        <v>14</v>
      </c>
      <c r="G9" s="16"/>
    </row>
    <row r="10" spans="2:7" ht="26.25" x14ac:dyDescent="0.35">
      <c r="B10" s="2"/>
      <c r="C10" s="3" t="s">
        <v>8</v>
      </c>
      <c r="D10" s="9">
        <v>11</v>
      </c>
      <c r="E10" s="2"/>
      <c r="F10" s="18" t="s">
        <v>16</v>
      </c>
      <c r="G10" s="16"/>
    </row>
    <row r="11" spans="2:7" ht="53.25" customHeight="1" x14ac:dyDescent="0.35">
      <c r="B11" s="2"/>
      <c r="C11" s="11" t="s">
        <v>9</v>
      </c>
      <c r="D11" s="12">
        <f>D9*D10/100</f>
        <v>2376</v>
      </c>
      <c r="E11" s="2"/>
      <c r="F11" s="18" t="s">
        <v>15</v>
      </c>
    </row>
    <row r="12" spans="2:7" ht="8.1" customHeight="1" x14ac:dyDescent="0.35">
      <c r="B12" s="2"/>
      <c r="E12" s="2"/>
      <c r="F12" s="2"/>
    </row>
    <row r="13" spans="2:7" ht="41.25" customHeight="1" x14ac:dyDescent="0.35">
      <c r="B13" s="2"/>
      <c r="C13" s="11" t="s">
        <v>17</v>
      </c>
      <c r="D13" s="12">
        <f>D7-(D9+D11)</f>
        <v>96024</v>
      </c>
      <c r="E13" s="7"/>
      <c r="F13" s="2"/>
    </row>
    <row r="14" spans="2:7" ht="45" customHeight="1" x14ac:dyDescent="0.35">
      <c r="B14" s="2"/>
      <c r="E14" s="2"/>
      <c r="F14" s="2"/>
    </row>
    <row r="15" spans="2:7" ht="21" x14ac:dyDescent="0.35">
      <c r="F15" s="2"/>
    </row>
    <row r="16" spans="2:7" ht="21" x14ac:dyDescent="0.35">
      <c r="F16" s="2"/>
    </row>
    <row r="17" spans="2:7" ht="21" x14ac:dyDescent="0.35">
      <c r="D17" s="4"/>
      <c r="F17" s="2"/>
    </row>
    <row r="18" spans="2:7" ht="21" x14ac:dyDescent="0.35">
      <c r="E18" s="5"/>
      <c r="F18" s="2"/>
    </row>
    <row r="19" spans="2:7" ht="21" x14ac:dyDescent="0.35">
      <c r="F19" s="2"/>
    </row>
    <row r="20" spans="2:7" x14ac:dyDescent="0.25">
      <c r="C20" s="6"/>
      <c r="D20" s="6"/>
    </row>
    <row r="21" spans="2:7" x14ac:dyDescent="0.25">
      <c r="B21" s="6"/>
      <c r="C21" s="6"/>
      <c r="D21" s="6"/>
      <c r="E21" s="6"/>
      <c r="F21" s="6"/>
      <c r="G21" s="6"/>
    </row>
    <row r="22" spans="2:7" x14ac:dyDescent="0.25">
      <c r="B22" s="6"/>
      <c r="C22" s="6"/>
      <c r="D22" s="6"/>
      <c r="E22" s="6"/>
      <c r="F22" s="6"/>
    </row>
    <row r="23" spans="2:7" x14ac:dyDescent="0.25">
      <c r="B23" s="6"/>
      <c r="C23" s="6"/>
      <c r="D23" s="6"/>
      <c r="E23" s="6"/>
      <c r="F23" s="6"/>
      <c r="G23" s="6"/>
    </row>
    <row r="24" spans="2:7" x14ac:dyDescent="0.25">
      <c r="B24" s="6"/>
      <c r="E24" s="6"/>
      <c r="F24" s="6"/>
    </row>
  </sheetData>
  <mergeCells count="1">
    <mergeCell ref="C2:D2"/>
  </mergeCells>
  <pageMargins left="0.7" right="0.7" top="0.75" bottom="0.75" header="0.3" footer="0.3"/>
  <pageSetup orientation="portrait" r:id="rId1"/>
  <headerFooter>
    <oddFooter>&amp;L&amp;1#&amp;"Calibri"&amp;10&amp;K0000FFInternal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Sumardika, I Wayan (Agoda)</dc:creator>
  <cp:keywords/>
  <dc:description/>
  <cp:lastModifiedBy>Budiman, Shindy (Agoda)</cp:lastModifiedBy>
  <cp:revision/>
  <dcterms:created xsi:type="dcterms:W3CDTF">2013-04-08T08:36:12Z</dcterms:created>
  <dcterms:modified xsi:type="dcterms:W3CDTF">2023-08-03T07:02:03Z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deb6a9-0bd6-4c97-a15f-b01aae19ec55_Enabled">
    <vt:lpwstr>true</vt:lpwstr>
  </property>
  <property fmtid="{D5CDD505-2E9C-101B-9397-08002B2CF9AE}" pid="3" name="MSIP_Label_92deb6a9-0bd6-4c97-a15f-b01aae19ec55_SetDate">
    <vt:lpwstr>2023-05-25T08:47:52Z</vt:lpwstr>
  </property>
  <property fmtid="{D5CDD505-2E9C-101B-9397-08002B2CF9AE}" pid="4" name="MSIP_Label_92deb6a9-0bd6-4c97-a15f-b01aae19ec55_Method">
    <vt:lpwstr>Standard</vt:lpwstr>
  </property>
  <property fmtid="{D5CDD505-2E9C-101B-9397-08002B2CF9AE}" pid="5" name="MSIP_Label_92deb6a9-0bd6-4c97-a15f-b01aae19ec55_Name">
    <vt:lpwstr>Internal - test</vt:lpwstr>
  </property>
  <property fmtid="{D5CDD505-2E9C-101B-9397-08002B2CF9AE}" pid="6" name="MSIP_Label_92deb6a9-0bd6-4c97-a15f-b01aae19ec55_SiteId">
    <vt:lpwstr>75f66454-79b5-4efd-8233-0349b412607c</vt:lpwstr>
  </property>
  <property fmtid="{D5CDD505-2E9C-101B-9397-08002B2CF9AE}" pid="7" name="MSIP_Label_92deb6a9-0bd6-4c97-a15f-b01aae19ec55_ActionId">
    <vt:lpwstr>c91117b3-d333-47b0-906d-ee701c3ee1ed</vt:lpwstr>
  </property>
  <property fmtid="{D5CDD505-2E9C-101B-9397-08002B2CF9AE}" pid="8" name="MSIP_Label_92deb6a9-0bd6-4c97-a15f-b01aae19ec55_ContentBits">
    <vt:lpwstr>2</vt:lpwstr>
  </property>
</Properties>
</file>